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" l="1"/>
  <c r="G15" i="1"/>
  <c r="H15" i="1"/>
  <c r="F5" i="1"/>
  <c r="D5" i="1"/>
  <c r="D19" i="1"/>
  <c r="E19" i="1"/>
  <c r="F19" i="1"/>
  <c r="H11" i="1"/>
  <c r="I11" i="1"/>
  <c r="G19" i="1"/>
  <c r="H19" i="1"/>
  <c r="I19" i="1"/>
  <c r="E11" i="1"/>
  <c r="D6" i="1"/>
  <c r="E10" i="1"/>
  <c r="H10" i="1"/>
  <c r="I10" i="1"/>
  <c r="D18" i="1"/>
  <c r="E18" i="1"/>
  <c r="D17" i="1"/>
  <c r="E17" i="1"/>
  <c r="D16" i="1"/>
  <c r="E16" i="1"/>
  <c r="D15" i="1"/>
  <c r="E15" i="1"/>
  <c r="F18" i="1"/>
  <c r="G18" i="1"/>
  <c r="F17" i="1"/>
  <c r="G17" i="1"/>
  <c r="F16" i="1"/>
  <c r="G16" i="1"/>
  <c r="F6" i="1"/>
  <c r="H16" i="1"/>
  <c r="I16" i="1"/>
  <c r="H18" i="1"/>
  <c r="I18" i="1"/>
  <c r="H17" i="1"/>
  <c r="I17" i="1"/>
  <c r="I15" i="1"/>
</calcChain>
</file>

<file path=xl/sharedStrings.xml><?xml version="1.0" encoding="utf-8"?>
<sst xmlns="http://schemas.openxmlformats.org/spreadsheetml/2006/main" count="28" uniqueCount="24">
  <si>
    <t>bore</t>
  </si>
  <si>
    <t>stroke</t>
  </si>
  <si>
    <t>radius</t>
  </si>
  <si>
    <t>swept volume</t>
  </si>
  <si>
    <t>stock</t>
  </si>
  <si>
    <t>chamber vol</t>
  </si>
  <si>
    <t>delta vol</t>
  </si>
  <si>
    <t>shave (mm)</t>
  </si>
  <si>
    <t>total vol</t>
  </si>
  <si>
    <t>CR</t>
  </si>
  <si>
    <t>deck vol</t>
  </si>
  <si>
    <t>piston dish CC</t>
  </si>
  <si>
    <t>chamber + dish</t>
  </si>
  <si>
    <t>c + d + offset</t>
  </si>
  <si>
    <t>ST stock</t>
  </si>
  <si>
    <t>deck height (in)</t>
  </si>
  <si>
    <t>deck height (mm)</t>
  </si>
  <si>
    <t>total height</t>
  </si>
  <si>
    <t>comp height delta</t>
  </si>
  <si>
    <t>adj</t>
  </si>
  <si>
    <t>ST "9.0"</t>
  </si>
  <si>
    <t>ST cut .5</t>
  </si>
  <si>
    <t>ST cut 1</t>
  </si>
  <si>
    <t>ST cut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</si>
</sst>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136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9"/>
  <sheetViews>
    <sheetView tabSelected="1" workbookViewId="0">
      <selection activeCell="G12" sqref="G12"/>
    </sheetView>
  </sheetViews>
  <sheetFormatPr baseColWidth="10" defaultRowHeight="15" x14ac:dyDescent="0"/>
  <cols>
    <col min="4" max="4" width="13.1640625" customWidth="1"/>
    <col min="5" max="5" width="16.6640625" customWidth="1"/>
    <col min="6" max="6" width="16.83203125" customWidth="1"/>
    <col min="8" max="8" width="18.33203125" customWidth="1"/>
  </cols>
  <sheetData>
    <row r="4" spans="2:10">
      <c r="C4" t="s">
        <v>0</v>
      </c>
      <c r="D4" t="s">
        <v>2</v>
      </c>
      <c r="E4" t="s">
        <v>1</v>
      </c>
      <c r="F4" t="s">
        <v>3</v>
      </c>
    </row>
    <row r="5" spans="2:10">
      <c r="B5" t="s">
        <v>4</v>
      </c>
      <c r="C5">
        <v>83</v>
      </c>
      <c r="D5">
        <f>C5/2</f>
        <v>41.5</v>
      </c>
      <c r="E5">
        <v>85</v>
      </c>
      <c r="F5">
        <f>D5*D5*3.14159*E5/1000</f>
        <v>459.90128708749995</v>
      </c>
    </row>
    <row r="6" spans="2:10">
      <c r="B6" t="s">
        <v>20</v>
      </c>
      <c r="C6">
        <v>84</v>
      </c>
      <c r="D6">
        <f>C6/2</f>
        <v>42</v>
      </c>
      <c r="E6">
        <v>85</v>
      </c>
      <c r="F6">
        <f>D6*D6*3.14159*E6/1000</f>
        <v>471.05000459999997</v>
      </c>
    </row>
    <row r="9" spans="2:10">
      <c r="C9" t="s">
        <v>11</v>
      </c>
      <c r="D9" t="s">
        <v>15</v>
      </c>
      <c r="E9" t="s">
        <v>16</v>
      </c>
      <c r="F9" t="s">
        <v>18</v>
      </c>
      <c r="G9" t="s">
        <v>19</v>
      </c>
      <c r="H9" t="s">
        <v>17</v>
      </c>
      <c r="I9" t="s">
        <v>10</v>
      </c>
      <c r="J9" t="s">
        <v>5</v>
      </c>
    </row>
    <row r="10" spans="2:10">
      <c r="B10" t="s">
        <v>4</v>
      </c>
      <c r="C10">
        <v>-6.35</v>
      </c>
      <c r="D10">
        <v>0.06</v>
      </c>
      <c r="E10">
        <f>D10*25.4</f>
        <v>1.5239999999999998</v>
      </c>
      <c r="F10">
        <v>0</v>
      </c>
      <c r="G10">
        <v>0</v>
      </c>
      <c r="H10">
        <f>E10-F10</f>
        <v>1.5239999999999998</v>
      </c>
      <c r="I10">
        <f>H10*$D$6*$D$6*3.14/1000</f>
        <v>8.4413750399999987</v>
      </c>
      <c r="J10">
        <v>52</v>
      </c>
    </row>
    <row r="11" spans="2:10">
      <c r="B11" t="s">
        <v>20</v>
      </c>
      <c r="C11">
        <v>4</v>
      </c>
      <c r="D11">
        <v>0.06</v>
      </c>
      <c r="E11">
        <f>D11*25.4</f>
        <v>1.5239999999999998</v>
      </c>
      <c r="F11">
        <v>0</v>
      </c>
      <c r="G11">
        <v>-1</v>
      </c>
      <c r="H11">
        <f>E11-F11+G11</f>
        <v>0.5239999999999998</v>
      </c>
      <c r="I11">
        <f>H11*$D$6*$D$6*3.14/1000</f>
        <v>2.9024150399999988</v>
      </c>
      <c r="J11">
        <v>52</v>
      </c>
    </row>
    <row r="14" spans="2:10">
      <c r="C14" t="s">
        <v>7</v>
      </c>
      <c r="D14" t="s">
        <v>6</v>
      </c>
      <c r="E14" t="s">
        <v>5</v>
      </c>
      <c r="F14" t="s">
        <v>12</v>
      </c>
      <c r="G14" t="s">
        <v>13</v>
      </c>
      <c r="H14" t="s">
        <v>8</v>
      </c>
      <c r="I14" t="s">
        <v>9</v>
      </c>
    </row>
    <row r="15" spans="2:10">
      <c r="B15" t="s">
        <v>4</v>
      </c>
      <c r="C15">
        <v>0</v>
      </c>
      <c r="D15">
        <f>$D$6*$D$6*3.14*C15/1000</f>
        <v>0</v>
      </c>
      <c r="E15">
        <f>$J$10-D15</f>
        <v>52</v>
      </c>
      <c r="F15">
        <f>$C$10+E15</f>
        <v>45.65</v>
      </c>
      <c r="G15">
        <f>F15+$I$10</f>
        <v>54.091375039999996</v>
      </c>
      <c r="H15">
        <f>$F$5+G15</f>
        <v>513.9926621274999</v>
      </c>
      <c r="I15" s="1">
        <f>H15/G15</f>
        <v>9.5023034956572623</v>
      </c>
    </row>
    <row r="16" spans="2:10">
      <c r="B16" t="s">
        <v>14</v>
      </c>
      <c r="C16">
        <v>0</v>
      </c>
      <c r="D16">
        <f>$D$6*$D$6*3.14*C16/1000</f>
        <v>0</v>
      </c>
      <c r="E16">
        <f>$J$11-D16</f>
        <v>52</v>
      </c>
      <c r="F16">
        <f>$C$11+E16</f>
        <v>56</v>
      </c>
      <c r="G16">
        <f>F16+$I$11</f>
        <v>58.902415040000001</v>
      </c>
      <c r="H16">
        <f>$F$6+G16</f>
        <v>529.95241964000002</v>
      </c>
      <c r="I16" s="1">
        <f>H16/G16</f>
        <v>8.9971254876411262</v>
      </c>
    </row>
    <row r="17" spans="2:9">
      <c r="B17" t="s">
        <v>21</v>
      </c>
      <c r="C17">
        <v>0.5</v>
      </c>
      <c r="D17">
        <f>$D$6*$D$6*3.14*C17/1000</f>
        <v>2.7694800000000002</v>
      </c>
      <c r="E17">
        <f>$J$11-D17</f>
        <v>49.230519999999999</v>
      </c>
      <c r="F17">
        <f>$C$11+E17</f>
        <v>53.230519999999999</v>
      </c>
      <c r="G17">
        <f>F17+$I$11</f>
        <v>56.13293504</v>
      </c>
      <c r="H17">
        <f>$F$6+G17</f>
        <v>527.18293963999997</v>
      </c>
      <c r="I17" s="1">
        <f>H17/G17</f>
        <v>9.3916867034359157</v>
      </c>
    </row>
    <row r="18" spans="2:9">
      <c r="B18" t="s">
        <v>22</v>
      </c>
      <c r="C18">
        <v>1</v>
      </c>
      <c r="D18">
        <f>$D$6*$D$6*3.14*C18/1000</f>
        <v>5.5389600000000003</v>
      </c>
      <c r="E18">
        <f>$J$11-D18</f>
        <v>46.461039999999997</v>
      </c>
      <c r="F18">
        <f>$C$11+E18</f>
        <v>50.461039999999997</v>
      </c>
      <c r="G18">
        <f>F18+$I$11</f>
        <v>53.363455039999998</v>
      </c>
      <c r="H18">
        <f>$F$6+G18</f>
        <v>524.41345963999993</v>
      </c>
      <c r="I18" s="1">
        <f>H18/G18</f>
        <v>9.8272021413701918</v>
      </c>
    </row>
    <row r="19" spans="2:9">
      <c r="B19" t="s">
        <v>23</v>
      </c>
      <c r="C19">
        <v>2</v>
      </c>
      <c r="D19">
        <f>$D$6*$D$6*3.14*C19/1000</f>
        <v>11.077920000000001</v>
      </c>
      <c r="E19">
        <f>$J$11-D19</f>
        <v>40.922080000000001</v>
      </c>
      <c r="F19">
        <f>$C$11+E19</f>
        <v>44.922080000000001</v>
      </c>
      <c r="G19">
        <f>F19+$I$11</f>
        <v>47.824495040000002</v>
      </c>
      <c r="H19">
        <f>$F$6+G19</f>
        <v>518.87449963999995</v>
      </c>
      <c r="I19" s="1">
        <f>H19/G19</f>
        <v>10.849555216547873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McCloghrie</dc:creator>
  <cp:lastModifiedBy>Ian McCloghrie</cp:lastModifiedBy>
  <dcterms:created xsi:type="dcterms:W3CDTF">2015-04-13T07:08:52Z</dcterms:created>
  <dcterms:modified xsi:type="dcterms:W3CDTF">2015-04-13T16:34:06Z</dcterms:modified>
</cp:coreProperties>
</file>